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301B411-451D-45D3-86A5-0C2096D6AE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Лист1!$12:$15</definedName>
    <definedName name="_xlnm.Print_Area" localSheetId="0">Лист1!$A$1:$Q$44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1" i="1" l="1"/>
  <c r="P21" i="1" s="1"/>
  <c r="M22" i="1"/>
  <c r="P22" i="1" s="1"/>
  <c r="M23" i="1"/>
  <c r="P23" i="1" s="1"/>
  <c r="P35" i="1" l="1"/>
  <c r="P34" i="1"/>
  <c r="P33" i="1"/>
  <c r="P32" i="1"/>
  <c r="P31" i="1"/>
  <c r="P30" i="1"/>
  <c r="P29" i="1"/>
  <c r="P27" i="1"/>
  <c r="P26" i="1"/>
  <c r="P25" i="1"/>
  <c r="P24" i="1"/>
  <c r="P20" i="1"/>
  <c r="P19" i="1"/>
  <c r="P28" i="1" l="1"/>
</calcChain>
</file>

<file path=xl/sharedStrings.xml><?xml version="1.0" encoding="utf-8"?>
<sst xmlns="http://schemas.openxmlformats.org/spreadsheetml/2006/main" count="131" uniqueCount="94">
  <si>
    <t>УТВЕРЖДАЮ</t>
  </si>
  <si>
    <t>№ п/п</t>
  </si>
  <si>
    <t>Наименование работ</t>
  </si>
  <si>
    <r>
      <t xml:space="preserve">Темп-ра тепл-ля </t>
    </r>
    <r>
      <rPr>
        <vertAlign val="superscript"/>
        <sz val="10"/>
        <rFont val="Times New Roman"/>
        <family val="1"/>
        <charset val="204"/>
      </rPr>
      <t>0</t>
    </r>
    <r>
      <rPr>
        <sz val="10"/>
        <rFont val="Times New Roman"/>
        <family val="1"/>
        <charset val="204"/>
      </rPr>
      <t xml:space="preserve">С </t>
    </r>
  </si>
  <si>
    <t>Высота м</t>
  </si>
  <si>
    <t>Диаметр, мм</t>
  </si>
  <si>
    <t>Длина, м</t>
  </si>
  <si>
    <t xml:space="preserve">Конструкция теплоизоляции </t>
  </si>
  <si>
    <t>Покрывной слой</t>
  </si>
  <si>
    <t>Толщина изоляции мм</t>
  </si>
  <si>
    <t>Объём</t>
  </si>
  <si>
    <t xml:space="preserve">Обоснование нормы </t>
  </si>
  <si>
    <t>Норма расхода</t>
  </si>
  <si>
    <t>Наименование не6обходимых материалов</t>
  </si>
  <si>
    <t>Поставка материалов (заказчик/ подрядчик)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</si>
  <si>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</si>
  <si>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</si>
  <si>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t>Материалы</t>
  </si>
  <si>
    <t>Ед. изм.</t>
  </si>
  <si>
    <t>Кол-во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</si>
  <si>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</si>
  <si>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</si>
  <si>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</si>
  <si>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</si>
  <si>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</si>
  <si>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</si>
  <si>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</si>
  <si>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</si>
  <si>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</si>
  <si>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</si>
  <si>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</si>
  <si>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</si>
  <si>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</si>
  <si>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</si>
  <si>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</si>
  <si>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</si>
  <si>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</t>
  </si>
  <si>
    <t>1</t>
  </si>
  <si>
    <t>т</t>
  </si>
  <si>
    <t>кг</t>
  </si>
  <si>
    <t>Подрядчик</t>
  </si>
  <si>
    <t>Лак КО-815 термостойкий +400°С</t>
  </si>
  <si>
    <t>Эпоксидная смола ЭД-20</t>
  </si>
  <si>
    <t>Отвердитель ПЭПА</t>
  </si>
  <si>
    <t>Пластификатор ДБФ</t>
  </si>
  <si>
    <t>Наполнитель-графит ГЛ-1</t>
  </si>
  <si>
    <t>Условия производства работ:</t>
  </si>
  <si>
    <t>Начальник КТЦ</t>
  </si>
  <si>
    <t>Плоскость</t>
  </si>
  <si>
    <t>Ацетон технический</t>
  </si>
  <si>
    <t>100</t>
  </si>
  <si>
    <t>НР 29 п.1</t>
  </si>
  <si>
    <t>Снятие эпоксидного слоя, разборка тепловой изоляции</t>
  </si>
  <si>
    <t>Разборка тепловой изоляции</t>
  </si>
  <si>
    <t xml:space="preserve">Сетка "Рабица" </t>
  </si>
  <si>
    <t>Вед.16</t>
  </si>
  <si>
    <t>Ветошь</t>
  </si>
  <si>
    <t>Вед.14</t>
  </si>
  <si>
    <t>Уайт-спирит</t>
  </si>
  <si>
    <t>Вед.67</t>
  </si>
  <si>
    <t>Растворитель Р -646</t>
  </si>
  <si>
    <t>Алюминиевая пудра ПАП-1</t>
  </si>
  <si>
    <t>Проволока отож.1,2 мм</t>
  </si>
  <si>
    <t>Т 63 П.1</t>
  </si>
  <si>
    <t>Сетка "Рабица" 20х20 1,2 х10 м</t>
  </si>
  <si>
    <t>т 63 п.2</t>
  </si>
  <si>
    <t>т 57 п.2.3.</t>
  </si>
  <si>
    <t>Асбест  А-6-30</t>
  </si>
  <si>
    <t>Портландцемент М-400</t>
  </si>
  <si>
    <t>т 125 п 6</t>
  </si>
  <si>
    <t>Ткань стеклянная конструкционная марки: Т-11</t>
  </si>
  <si>
    <t>5 слоев</t>
  </si>
  <si>
    <t>5</t>
  </si>
  <si>
    <t>вед 125 п.1</t>
  </si>
  <si>
    <t>вед 125 п.2</t>
  </si>
  <si>
    <t>вед 125 п.3</t>
  </si>
  <si>
    <t>вед 125 п.4</t>
  </si>
  <si>
    <t>вед 125 п. 5</t>
  </si>
  <si>
    <t>МП-100</t>
  </si>
  <si>
    <t>Установка тепловой изоляции (маты минераловатные прошивные) МП-100</t>
  </si>
  <si>
    <t>СОГЛАСОВАНО</t>
  </si>
  <si>
    <r>
      <t>м</t>
    </r>
    <r>
      <rPr>
        <sz val="10"/>
        <rFont val="Calibri"/>
        <family val="2"/>
        <charset val="204"/>
      </rPr>
      <t>²</t>
    </r>
  </si>
  <si>
    <t>Директор филиала ООО "Байкальская</t>
  </si>
  <si>
    <t>энергетическая компания" ТЭЦ-12</t>
  </si>
  <si>
    <t>__________________ А.С. Алымов</t>
  </si>
  <si>
    <t>Подписи лиц, ответственных на филиале за составление дефектных ведомостей                  (с указанием должностей и расшифровкой подписей)</t>
  </si>
  <si>
    <t>Харьянов С. В.</t>
  </si>
  <si>
    <t>Вредность 2,55 % - доплата к стоимости работ согласно общих частей Дополнение 14 к БЦ-15 стр.132 п.12</t>
  </si>
  <si>
    <t>Армированное покрытие на основе эпоксидных материалов</t>
  </si>
  <si>
    <t>Металлических поверхностей матами МП-100, АКЗ воздуховода</t>
  </si>
  <si>
    <t>"_____"________________2023 г.</t>
  </si>
  <si>
    <t>"КОТЕЛ -11 БКЗ. Инв. № ИЭТ12_001500". Техническое перевооружение Замена среднего правого и правого крайнего кубов ВЗП, 1 ступень, средний блок.</t>
  </si>
  <si>
    <t>Ведомость объемов работ №1</t>
  </si>
  <si>
    <t xml:space="preserve"> Ремонт АКЗ металлических поверхностей с предварительной очисткой щетками, обеспыливанием и обезжириванием.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</si>
</sst>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00"/>
    <numFmt numFmtId="166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164" fontId="1" fillId="0" borderId="0" applyFont="0" applyFill="0" applyBorder="0" applyAlignment="0" applyProtection="0"/>
    <xf numFmtId="0" fontId="6" fillId="0" borderId="0"/>
    <xf numFmtId="0" fontId="7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98">
    <xf numFmtId="0" fontId="0" fillId="0" borderId="0" xfId="0"/>
    <xf numFmtId="49" fontId="2" fillId="2" borderId="0" xfId="0" applyNumberFormat="1" applyFont="1" applyFill="1" applyAlignment="1">
      <alignment vertical="top"/>
    </xf>
    <xf numFmtId="0" fontId="2" fillId="2" borderId="0" xfId="0" applyNumberFormat="1" applyFont="1" applyFill="1" applyAlignment="1">
      <alignment horizontal="left" vertical="center"/>
    </xf>
    <xf numFmtId="0" fontId="2" fillId="2" borderId="1" xfId="0" applyFont="1" applyFill="1" applyBorder="1" applyAlignment="1">
      <alignment horizontal="left" vertical="top"/>
    </xf>
    <xf numFmtId="165" fontId="2" fillId="2" borderId="1" xfId="0" applyNumberFormat="1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/>
    </xf>
    <xf numFmtId="166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 shrinkToFit="1"/>
    </xf>
    <xf numFmtId="2" fontId="2" fillId="0" borderId="0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vertical="top"/>
    </xf>
    <xf numFmtId="2" fontId="2" fillId="2" borderId="0" xfId="0" applyNumberFormat="1" applyFont="1" applyFill="1" applyBorder="1" applyAlignment="1">
      <alignment horizontal="center" vertical="top"/>
    </xf>
    <xf numFmtId="49" fontId="2" fillId="2" borderId="8" xfId="0" applyNumberFormat="1" applyFont="1" applyFill="1" applyBorder="1" applyAlignment="1">
      <alignment vertical="top"/>
    </xf>
    <xf numFmtId="49" fontId="2" fillId="2" borderId="8" xfId="0" applyNumberFormat="1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left" vertical="top" wrapText="1" shrinkToFit="1"/>
    </xf>
    <xf numFmtId="49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 wrapText="1" shrinkToFit="1"/>
    </xf>
    <xf numFmtId="0" fontId="2" fillId="2" borderId="1" xfId="0" applyNumberFormat="1" applyFont="1" applyFill="1" applyBorder="1" applyAlignment="1">
      <alignment horizontal="left" vertical="top" wrapText="1" shrinkToFit="1"/>
    </xf>
    <xf numFmtId="0" fontId="2" fillId="2" borderId="0" xfId="0" applyFont="1" applyFill="1" applyBorder="1"/>
    <xf numFmtId="0" fontId="2" fillId="2" borderId="0" xfId="0" applyFont="1" applyFill="1"/>
    <xf numFmtId="0" fontId="2" fillId="2" borderId="2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3" borderId="0" xfId="0" applyFont="1" applyFill="1" applyBorder="1"/>
    <xf numFmtId="0" fontId="2" fillId="3" borderId="0" xfId="0" applyFont="1" applyFill="1"/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horizontal="right" vertical="top"/>
    </xf>
    <xf numFmtId="0" fontId="2" fillId="2" borderId="0" xfId="0" applyNumberFormat="1" applyFont="1" applyFill="1" applyAlignment="1">
      <alignment vertical="top"/>
    </xf>
    <xf numFmtId="0" fontId="2" fillId="2" borderId="0" xfId="0" applyNumberFormat="1" applyFont="1" applyFill="1" applyAlignment="1">
      <alignment horizontal="center" vertical="top"/>
    </xf>
    <xf numFmtId="0" fontId="0" fillId="2" borderId="0" xfId="0" applyNumberFormat="1" applyFill="1"/>
    <xf numFmtId="0" fontId="2" fillId="2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Border="1" applyAlignment="1">
      <alignment horizontal="left" vertical="top"/>
    </xf>
    <xf numFmtId="0" fontId="2" fillId="2" borderId="0" xfId="0" applyNumberFormat="1" applyFont="1" applyFill="1" applyBorder="1" applyAlignment="1">
      <alignment vertical="top"/>
    </xf>
    <xf numFmtId="0" fontId="2" fillId="2" borderId="0" xfId="0" applyNumberFormat="1" applyFont="1" applyFill="1" applyAlignment="1">
      <alignment horizontal="right" vertical="top"/>
    </xf>
    <xf numFmtId="0" fontId="8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Alignment="1">
      <alignment horizontal="left"/>
    </xf>
    <xf numFmtId="0" fontId="0" fillId="2" borderId="0" xfId="0" applyNumberFormat="1" applyFill="1" applyAlignment="1">
      <alignment horizontal="right"/>
    </xf>
    <xf numFmtId="49" fontId="2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49" fontId="2" fillId="2" borderId="9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right"/>
    </xf>
    <xf numFmtId="49" fontId="2" fillId="2" borderId="0" xfId="0" applyNumberFormat="1" applyFont="1" applyFill="1" applyBorder="1" applyAlignment="1">
      <alignment horizontal="right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8" xfId="0" applyNumberFormat="1" applyFill="1" applyBorder="1"/>
    <xf numFmtId="49" fontId="2" fillId="2" borderId="0" xfId="0" applyNumberFormat="1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3" xfId="0" applyNumberFormat="1" applyFont="1" applyFill="1" applyBorder="1" applyAlignment="1">
      <alignment horizontal="left" vertical="top" wrapText="1"/>
    </xf>
    <xf numFmtId="0" fontId="2" fillId="2" borderId="4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right"/>
    </xf>
    <xf numFmtId="49" fontId="2" fillId="2" borderId="0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</cellXfs>
  <cellStyles count="8">
    <cellStyle name="Обычный" xfId="0" builtinId="0"/>
    <cellStyle name="Обычный 2" xfId="4" xr:uid="{00000000-0005-0000-0000-000001000000}"/>
    <cellStyle name="Обычный 3" xfId="1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9" xfId="7" xr:uid="{00000000-0005-0000-0000-000005000000}"/>
    <cellStyle name="Финансовый 2" xfId="6" xr:uid="{00000000-0005-0000-0000-000006000000}"/>
    <cellStyle name="Финансовый 3" xfId="2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4"/>
  <sheetViews>
    <sheetView tabSelected="1" view="pageBreakPreview" topLeftCell="A22" zoomScaleNormal="100" zoomScaleSheetLayoutView="100" workbookViewId="0">
      <selection activeCell="O50" sqref="O50"/>
    </sheetView>
  </sheetViews>
  <sheetFormatPr defaultRowHeight="15" x14ac:dyDescent="0.25"/>
  <cols>
    <col min="1" max="1" width="2.42578125" customWidth="1"/>
    <col min="2" max="2" width="23.140625" customWidth="1"/>
    <col min="3" max="3" width="7.28515625" customWidth="1"/>
    <col min="4" max="4" width="5.7109375" customWidth="1"/>
    <col min="5" max="5" width="8.85546875" customWidth="1"/>
    <col min="6" max="6" width="6.140625" customWidth="1"/>
    <col min="8" max="8" width="8.28515625" customWidth="1"/>
    <col min="10" max="10" width="5.5703125" customWidth="1"/>
    <col min="11" max="11" width="5.42578125" customWidth="1"/>
    <col min="12" max="12" width="8.85546875" hidden="1" customWidth="1"/>
    <col min="13" max="13" width="7.7109375" hidden="1" customWidth="1"/>
    <col min="14" max="14" width="21.85546875" customWidth="1"/>
    <col min="15" max="15" width="9.140625" customWidth="1"/>
    <col min="16" max="16" width="7.140625" customWidth="1"/>
    <col min="17" max="17" width="14.5703125" customWidth="1"/>
  </cols>
  <sheetData>
    <row r="1" spans="1:18" hidden="1" x14ac:dyDescent="0.25"/>
    <row r="2" spans="1:18" s="1" customFormat="1" ht="12.75" hidden="1" x14ac:dyDescent="0.2">
      <c r="A2" s="1" t="s">
        <v>80</v>
      </c>
      <c r="I2" s="43"/>
      <c r="L2" s="44"/>
      <c r="M2" s="44"/>
      <c r="Q2" s="67" t="s">
        <v>0</v>
      </c>
    </row>
    <row r="3" spans="1:18" s="47" customFormat="1" ht="14.1" hidden="1" customHeight="1" x14ac:dyDescent="0.25">
      <c r="A3" s="74"/>
      <c r="B3" s="74"/>
      <c r="C3" s="42"/>
      <c r="D3" s="42"/>
      <c r="E3" s="45"/>
      <c r="F3" s="45"/>
      <c r="G3" s="45"/>
      <c r="H3" s="45"/>
      <c r="I3" s="46"/>
      <c r="J3" s="45"/>
      <c r="K3" s="45"/>
      <c r="L3" s="45"/>
      <c r="N3" s="48"/>
      <c r="P3" s="57"/>
      <c r="Q3" s="68" t="s">
        <v>82</v>
      </c>
    </row>
    <row r="4" spans="1:18" s="47" customFormat="1" ht="14.1" hidden="1" customHeight="1" x14ac:dyDescent="0.25">
      <c r="A4" s="74"/>
      <c r="B4" s="74"/>
      <c r="C4" s="42"/>
      <c r="D4" s="42"/>
      <c r="E4" s="45"/>
      <c r="F4" s="45"/>
      <c r="G4" s="45"/>
      <c r="H4" s="45"/>
      <c r="I4" s="46"/>
      <c r="J4" s="45"/>
      <c r="K4" s="45"/>
      <c r="L4" s="45"/>
      <c r="N4" s="25"/>
      <c r="P4" s="57"/>
      <c r="Q4" s="69" t="s">
        <v>83</v>
      </c>
    </row>
    <row r="5" spans="1:18" s="47" customFormat="1" hidden="1" x14ac:dyDescent="0.25">
      <c r="A5" s="49"/>
      <c r="B5" s="49"/>
      <c r="C5" s="50"/>
      <c r="D5" s="49"/>
      <c r="E5" s="45"/>
      <c r="F5" s="45"/>
      <c r="G5" s="45"/>
      <c r="H5" s="45"/>
      <c r="I5" s="45"/>
      <c r="J5" s="51"/>
      <c r="K5" s="51"/>
      <c r="L5" s="51"/>
      <c r="N5" s="25"/>
      <c r="P5" s="25"/>
      <c r="Q5" s="68" t="s">
        <v>84</v>
      </c>
    </row>
    <row r="6" spans="1:18" s="47" customFormat="1" hidden="1" x14ac:dyDescent="0.25">
      <c r="A6" s="49"/>
      <c r="B6" s="49"/>
      <c r="C6" s="50"/>
      <c r="D6" s="49"/>
      <c r="E6" s="45"/>
      <c r="F6" s="45"/>
      <c r="G6" s="45"/>
      <c r="H6" s="45"/>
      <c r="I6" s="45"/>
      <c r="J6" s="51"/>
      <c r="K6" s="51"/>
      <c r="L6" s="51"/>
      <c r="N6" s="2"/>
      <c r="Q6" s="68" t="s">
        <v>90</v>
      </c>
    </row>
    <row r="7" spans="1:18" s="47" customFormat="1" hidden="1" x14ac:dyDescent="0.25">
      <c r="A7" s="49"/>
      <c r="B7" s="49"/>
      <c r="C7" s="50"/>
      <c r="D7" s="49"/>
      <c r="E7" s="45"/>
      <c r="F7" s="45"/>
      <c r="G7" s="45"/>
      <c r="H7" s="45"/>
      <c r="I7" s="45"/>
      <c r="J7" s="51"/>
      <c r="K7" s="51"/>
      <c r="L7" s="51"/>
      <c r="N7" s="2"/>
      <c r="Q7" s="68"/>
    </row>
    <row r="8" spans="1:18" s="47" customFormat="1" x14ac:dyDescent="0.25">
      <c r="A8" s="49"/>
      <c r="B8" s="49"/>
      <c r="C8" s="50"/>
      <c r="D8" s="49"/>
      <c r="E8" s="45"/>
      <c r="F8" s="45"/>
      <c r="G8" s="45"/>
      <c r="H8" s="45"/>
      <c r="I8" s="45"/>
      <c r="J8" s="51"/>
      <c r="K8" s="51"/>
      <c r="L8" s="51"/>
      <c r="N8" s="2"/>
      <c r="Q8" s="68"/>
    </row>
    <row r="9" spans="1:18" x14ac:dyDescent="0.25">
      <c r="A9" s="89" t="s">
        <v>92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</row>
    <row r="10" spans="1:18" ht="30" customHeight="1" x14ac:dyDescent="0.25">
      <c r="A10" s="90" t="s">
        <v>91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</row>
    <row r="11" spans="1:18" ht="9.75" customHeight="1" x14ac:dyDescent="0.25">
      <c r="A11" s="63"/>
      <c r="B11" s="64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</row>
    <row r="12" spans="1:18" ht="15" customHeight="1" x14ac:dyDescent="0.25">
      <c r="A12" s="75" t="s">
        <v>1</v>
      </c>
      <c r="B12" s="85" t="s">
        <v>2</v>
      </c>
      <c r="C12" s="75" t="s">
        <v>3</v>
      </c>
      <c r="D12" s="75" t="s">
        <v>4</v>
      </c>
      <c r="E12" s="75" t="s">
        <v>5</v>
      </c>
      <c r="F12" s="75" t="s">
        <v>6</v>
      </c>
      <c r="G12" s="75" t="s">
        <v>7</v>
      </c>
      <c r="H12" s="75" t="s">
        <v>8</v>
      </c>
      <c r="I12" s="75" t="s">
        <v>9</v>
      </c>
      <c r="J12" s="85" t="s">
        <v>10</v>
      </c>
      <c r="K12" s="85"/>
      <c r="L12" s="86" t="s">
        <v>11</v>
      </c>
      <c r="M12" s="86" t="s">
        <v>12</v>
      </c>
      <c r="N12" s="75" t="s">
        <v>13</v>
      </c>
      <c r="O12" s="75"/>
      <c r="P12" s="75"/>
      <c r="Q12" s="75" t="s">
        <v>14</v>
      </c>
    </row>
    <row r="13" spans="1:18" x14ac:dyDescent="0.25">
      <c r="A13" s="75"/>
      <c r="B13" s="85"/>
      <c r="C13" s="75"/>
      <c r="D13" s="75"/>
      <c r="E13" s="75"/>
      <c r="F13" s="75"/>
      <c r="G13" s="75"/>
      <c r="H13" s="75"/>
      <c r="I13" s="75"/>
      <c r="J13" s="85"/>
      <c r="K13" s="85"/>
      <c r="L13" s="87"/>
      <c r="M13" s="87"/>
      <c r="N13" s="75"/>
      <c r="O13" s="75"/>
      <c r="P13" s="75"/>
      <c r="Q13" s="75"/>
    </row>
    <row r="14" spans="1:18" ht="20.25" customHeight="1" x14ac:dyDescent="0.25">
      <c r="A14" s="75"/>
      <c r="B14" s="85"/>
      <c r="C14" s="75"/>
      <c r="D14" s="75"/>
      <c r="E14" s="75"/>
      <c r="F14" s="75"/>
      <c r="G14" s="75"/>
      <c r="H14" s="75"/>
      <c r="I14" s="75"/>
      <c r="J14" s="26" t="s">
        <v>15</v>
      </c>
      <c r="K14" s="26" t="s">
        <v>16</v>
      </c>
      <c r="L14" s="88"/>
      <c r="M14" s="88"/>
      <c r="N14" s="26" t="s">
        <v>17</v>
      </c>
      <c r="O14" s="53" t="s">
        <v>18</v>
      </c>
      <c r="P14" s="26" t="s">
        <v>19</v>
      </c>
      <c r="Q14" s="75"/>
    </row>
    <row r="15" spans="1:18" x14ac:dyDescent="0.25">
      <c r="A15" s="26" t="s">
        <v>20</v>
      </c>
      <c r="B15" s="26" t="s">
        <v>21</v>
      </c>
      <c r="C15" s="26" t="s">
        <v>22</v>
      </c>
      <c r="D15" s="26" t="s">
        <v>23</v>
      </c>
      <c r="E15" s="26" t="s">
        <v>24</v>
      </c>
      <c r="F15" s="26" t="s">
        <v>25</v>
      </c>
      <c r="G15" s="26" t="s">
        <v>26</v>
      </c>
      <c r="H15" s="26" t="s">
        <v>27</v>
      </c>
      <c r="I15" s="26" t="s">
        <v>28</v>
      </c>
      <c r="J15" s="26" t="s">
        <v>29</v>
      </c>
      <c r="K15" s="26" t="s">
        <v>30</v>
      </c>
      <c r="L15" s="26" t="s">
        <v>31</v>
      </c>
      <c r="M15" s="26" t="s">
        <v>32</v>
      </c>
      <c r="N15" s="26" t="s">
        <v>33</v>
      </c>
      <c r="O15" s="26" t="s">
        <v>34</v>
      </c>
      <c r="P15" s="26" t="s">
        <v>35</v>
      </c>
      <c r="Q15" s="26" t="s">
        <v>36</v>
      </c>
    </row>
    <row r="16" spans="1:18" s="31" customFormat="1" ht="12.75" x14ac:dyDescent="0.2">
      <c r="A16" s="95" t="s">
        <v>52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7"/>
      <c r="R16" s="30"/>
    </row>
    <row r="17" spans="1:18" s="34" customFormat="1" ht="38.25" x14ac:dyDescent="0.2">
      <c r="A17" s="32" t="s">
        <v>37</v>
      </c>
      <c r="B17" s="27" t="s">
        <v>53</v>
      </c>
      <c r="C17" s="27">
        <v>200</v>
      </c>
      <c r="D17" s="27">
        <v>4.5</v>
      </c>
      <c r="E17" s="52" t="s">
        <v>48</v>
      </c>
      <c r="F17" s="27">
        <v>6</v>
      </c>
      <c r="G17" s="27"/>
      <c r="H17" s="9" t="s">
        <v>54</v>
      </c>
      <c r="I17" s="27" t="s">
        <v>50</v>
      </c>
      <c r="J17" s="9">
        <v>31.6</v>
      </c>
      <c r="K17" s="6">
        <v>3.16</v>
      </c>
      <c r="L17" s="27"/>
      <c r="M17" s="28"/>
      <c r="N17" s="6"/>
      <c r="O17" s="9"/>
      <c r="P17" s="9"/>
      <c r="Q17" s="27" t="s">
        <v>40</v>
      </c>
      <c r="R17" s="33"/>
    </row>
    <row r="18" spans="1:18" s="36" customFormat="1" ht="12.75" x14ac:dyDescent="0.2">
      <c r="A18" s="79" t="s">
        <v>89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35"/>
    </row>
    <row r="19" spans="1:18" s="36" customFormat="1" ht="12.75" customHeight="1" x14ac:dyDescent="0.2">
      <c r="A19" s="80">
        <v>2</v>
      </c>
      <c r="B19" s="76" t="s">
        <v>93</v>
      </c>
      <c r="C19" s="27"/>
      <c r="D19" s="27"/>
      <c r="E19" s="27"/>
      <c r="F19" s="27"/>
      <c r="G19" s="27"/>
      <c r="H19" s="27"/>
      <c r="I19" s="27"/>
      <c r="J19" s="9">
        <v>31.6</v>
      </c>
      <c r="K19" s="27"/>
      <c r="L19" s="39" t="s">
        <v>55</v>
      </c>
      <c r="M19" s="29">
        <v>0.05</v>
      </c>
      <c r="N19" s="8" t="s">
        <v>56</v>
      </c>
      <c r="O19" s="5" t="s">
        <v>39</v>
      </c>
      <c r="P19" s="56">
        <f>J19*M19</f>
        <v>1.58</v>
      </c>
      <c r="Q19" s="5" t="s">
        <v>40</v>
      </c>
      <c r="R19" s="35"/>
    </row>
    <row r="20" spans="1:18" s="36" customFormat="1" ht="12.75" customHeight="1" x14ac:dyDescent="0.2">
      <c r="A20" s="81"/>
      <c r="B20" s="77"/>
      <c r="C20" s="27"/>
      <c r="D20" s="27"/>
      <c r="E20" s="27"/>
      <c r="F20" s="27"/>
      <c r="G20" s="27"/>
      <c r="H20" s="27"/>
      <c r="I20" s="27"/>
      <c r="J20" s="9"/>
      <c r="K20" s="27"/>
      <c r="L20" s="39" t="s">
        <v>57</v>
      </c>
      <c r="M20" s="29">
        <v>0.4</v>
      </c>
      <c r="N20" s="8" t="s">
        <v>58</v>
      </c>
      <c r="O20" s="5" t="s">
        <v>39</v>
      </c>
      <c r="P20" s="56">
        <f>J19*M20</f>
        <v>12.64</v>
      </c>
      <c r="Q20" s="5"/>
      <c r="R20" s="35"/>
    </row>
    <row r="21" spans="1:18" s="36" customFormat="1" ht="25.5" x14ac:dyDescent="0.2">
      <c r="A21" s="81"/>
      <c r="B21" s="77"/>
      <c r="C21" s="27"/>
      <c r="D21" s="27"/>
      <c r="E21" s="27"/>
      <c r="F21" s="27"/>
      <c r="G21" s="27"/>
      <c r="H21" s="27"/>
      <c r="I21" s="27"/>
      <c r="J21" s="9"/>
      <c r="K21" s="27"/>
      <c r="L21" s="10" t="s">
        <v>59</v>
      </c>
      <c r="M21" s="23">
        <f>0.11</f>
        <v>0.11</v>
      </c>
      <c r="N21" s="9" t="s">
        <v>41</v>
      </c>
      <c r="O21" s="6" t="s">
        <v>39</v>
      </c>
      <c r="P21" s="4">
        <f>J19*M21</f>
        <v>3.476</v>
      </c>
      <c r="Q21" s="41" t="s">
        <v>40</v>
      </c>
      <c r="R21" s="35"/>
    </row>
    <row r="22" spans="1:18" s="36" customFormat="1" ht="12.75" x14ac:dyDescent="0.2">
      <c r="A22" s="81"/>
      <c r="B22" s="77"/>
      <c r="C22" s="41"/>
      <c r="D22" s="41"/>
      <c r="E22" s="41"/>
      <c r="F22" s="41"/>
      <c r="G22" s="41"/>
      <c r="H22" s="41"/>
      <c r="I22" s="41"/>
      <c r="J22" s="9"/>
      <c r="K22" s="41"/>
      <c r="L22" s="10" t="s">
        <v>59</v>
      </c>
      <c r="M22" s="23">
        <f>0.016</f>
        <v>1.6E-2</v>
      </c>
      <c r="N22" s="6" t="s">
        <v>60</v>
      </c>
      <c r="O22" s="6" t="s">
        <v>39</v>
      </c>
      <c r="P22" s="4">
        <f>J19*M22</f>
        <v>0.50560000000000005</v>
      </c>
      <c r="Q22" s="41" t="s">
        <v>40</v>
      </c>
      <c r="R22" s="35"/>
    </row>
    <row r="23" spans="1:18" s="36" customFormat="1" ht="26.25" customHeight="1" x14ac:dyDescent="0.2">
      <c r="A23" s="81"/>
      <c r="B23" s="78"/>
      <c r="C23" s="27"/>
      <c r="D23" s="27"/>
      <c r="E23" s="27"/>
      <c r="F23" s="27"/>
      <c r="G23" s="27"/>
      <c r="H23" s="27"/>
      <c r="I23" s="27"/>
      <c r="J23" s="9"/>
      <c r="K23" s="27"/>
      <c r="L23" s="10" t="s">
        <v>59</v>
      </c>
      <c r="M23" s="23">
        <f>0.007</f>
        <v>7.0000000000000001E-3</v>
      </c>
      <c r="N23" s="9" t="s">
        <v>61</v>
      </c>
      <c r="O23" s="6" t="s">
        <v>39</v>
      </c>
      <c r="P23" s="4">
        <f>J19*M23</f>
        <v>0.22120000000000001</v>
      </c>
      <c r="Q23" s="41" t="s">
        <v>40</v>
      </c>
      <c r="R23" s="35"/>
    </row>
    <row r="24" spans="1:18" s="31" customFormat="1" ht="15.75" customHeight="1" x14ac:dyDescent="0.2">
      <c r="A24" s="82">
        <v>3</v>
      </c>
      <c r="B24" s="76" t="s">
        <v>79</v>
      </c>
      <c r="C24" s="55">
        <v>200</v>
      </c>
      <c r="D24" s="55"/>
      <c r="E24" s="52" t="s">
        <v>48</v>
      </c>
      <c r="F24" s="55"/>
      <c r="G24" s="3"/>
      <c r="H24" s="9" t="s">
        <v>78</v>
      </c>
      <c r="I24" s="3">
        <v>100</v>
      </c>
      <c r="J24" s="9">
        <v>31.6</v>
      </c>
      <c r="K24" s="6">
        <v>3.16</v>
      </c>
      <c r="L24" s="10" t="s">
        <v>51</v>
      </c>
      <c r="M24" s="28">
        <v>1.24</v>
      </c>
      <c r="N24" s="9" t="s">
        <v>78</v>
      </c>
      <c r="O24" s="3" t="s">
        <v>16</v>
      </c>
      <c r="P24" s="4">
        <f>K24*M24</f>
        <v>3.9184000000000001</v>
      </c>
      <c r="Q24" s="27" t="s">
        <v>40</v>
      </c>
      <c r="R24" s="30"/>
    </row>
    <row r="25" spans="1:18" s="31" customFormat="1" ht="12.75" customHeight="1" x14ac:dyDescent="0.2">
      <c r="A25" s="83"/>
      <c r="B25" s="77"/>
      <c r="C25" s="3"/>
      <c r="D25" s="3"/>
      <c r="E25" s="3"/>
      <c r="F25" s="3"/>
      <c r="G25" s="3"/>
      <c r="H25" s="3"/>
      <c r="I25" s="3"/>
      <c r="J25" s="6"/>
      <c r="K25" s="3"/>
      <c r="L25" s="10"/>
      <c r="M25" s="28">
        <v>2.5</v>
      </c>
      <c r="N25" s="8" t="s">
        <v>62</v>
      </c>
      <c r="O25" s="3" t="s">
        <v>39</v>
      </c>
      <c r="P25" s="4">
        <f>K24*M25</f>
        <v>7.9</v>
      </c>
      <c r="Q25" s="27" t="s">
        <v>40</v>
      </c>
      <c r="R25" s="30"/>
    </row>
    <row r="26" spans="1:18" s="34" customFormat="1" ht="25.5" x14ac:dyDescent="0.2">
      <c r="A26" s="83"/>
      <c r="B26" s="77"/>
      <c r="C26" s="27"/>
      <c r="D26" s="27"/>
      <c r="E26" s="27"/>
      <c r="F26" s="27"/>
      <c r="G26" s="27"/>
      <c r="H26" s="27"/>
      <c r="I26" s="5"/>
      <c r="J26" s="9">
        <v>31.6</v>
      </c>
      <c r="K26" s="9"/>
      <c r="L26" s="37" t="s">
        <v>63</v>
      </c>
      <c r="M26" s="28">
        <v>1.05</v>
      </c>
      <c r="N26" s="54" t="s">
        <v>64</v>
      </c>
      <c r="O26" s="9" t="s">
        <v>15</v>
      </c>
      <c r="P26" s="56">
        <f>M26*J26</f>
        <v>33.18</v>
      </c>
      <c r="Q26" s="27" t="s">
        <v>40</v>
      </c>
      <c r="R26" s="33"/>
    </row>
    <row r="27" spans="1:18" s="34" customFormat="1" ht="15.75" customHeight="1" x14ac:dyDescent="0.2">
      <c r="A27" s="83"/>
      <c r="B27" s="77"/>
      <c r="C27" s="27"/>
      <c r="D27" s="27"/>
      <c r="E27" s="27"/>
      <c r="F27" s="27"/>
      <c r="G27" s="27"/>
      <c r="H27" s="27"/>
      <c r="I27" s="5"/>
      <c r="J27" s="9"/>
      <c r="K27" s="9"/>
      <c r="L27" s="37" t="s">
        <v>65</v>
      </c>
      <c r="M27" s="28">
        <v>0.03</v>
      </c>
      <c r="N27" s="8" t="s">
        <v>62</v>
      </c>
      <c r="O27" s="3" t="s">
        <v>39</v>
      </c>
      <c r="P27" s="56">
        <f>M27*J26</f>
        <v>0.94799999999999995</v>
      </c>
      <c r="Q27" s="27" t="s">
        <v>40</v>
      </c>
      <c r="R27" s="33"/>
    </row>
    <row r="28" spans="1:18" s="34" customFormat="1" ht="14.25" customHeight="1" x14ac:dyDescent="0.2">
      <c r="A28" s="83"/>
      <c r="B28" s="77"/>
      <c r="C28" s="27"/>
      <c r="D28" s="27"/>
      <c r="E28" s="27"/>
      <c r="F28" s="27"/>
      <c r="G28" s="27"/>
      <c r="H28" s="27"/>
      <c r="I28" s="27"/>
      <c r="J28" s="9">
        <v>31.6</v>
      </c>
      <c r="K28" s="9"/>
      <c r="L28" s="38" t="s">
        <v>66</v>
      </c>
      <c r="M28" s="28">
        <v>18</v>
      </c>
      <c r="N28" s="8" t="s">
        <v>67</v>
      </c>
      <c r="O28" s="55" t="s">
        <v>38</v>
      </c>
      <c r="P28" s="56">
        <f>J28*M28/1000</f>
        <v>0.56880000000000008</v>
      </c>
      <c r="Q28" s="27" t="s">
        <v>40</v>
      </c>
      <c r="R28" s="33"/>
    </row>
    <row r="29" spans="1:18" s="34" customFormat="1" ht="14.25" customHeight="1" x14ac:dyDescent="0.2">
      <c r="A29" s="84"/>
      <c r="B29" s="78"/>
      <c r="C29" s="27"/>
      <c r="D29" s="27"/>
      <c r="E29" s="27"/>
      <c r="F29" s="27"/>
      <c r="G29" s="27"/>
      <c r="H29" s="27"/>
      <c r="I29" s="27"/>
      <c r="J29" s="9"/>
      <c r="K29" s="9"/>
      <c r="L29" s="38" t="s">
        <v>66</v>
      </c>
      <c r="M29" s="28">
        <v>5.2</v>
      </c>
      <c r="N29" s="8" t="s">
        <v>68</v>
      </c>
      <c r="O29" s="55" t="s">
        <v>38</v>
      </c>
      <c r="P29" s="56">
        <f>M29/1000*J28</f>
        <v>0.16431999999999999</v>
      </c>
      <c r="Q29" s="27" t="s">
        <v>40</v>
      </c>
      <c r="R29" s="33"/>
    </row>
    <row r="30" spans="1:18" s="34" customFormat="1" ht="38.25" x14ac:dyDescent="0.2">
      <c r="A30" s="76">
        <v>4</v>
      </c>
      <c r="B30" s="76" t="s">
        <v>88</v>
      </c>
      <c r="C30" s="55">
        <v>200</v>
      </c>
      <c r="D30" s="55"/>
      <c r="E30" s="52" t="s">
        <v>48</v>
      </c>
      <c r="F30" s="55"/>
      <c r="G30" s="27"/>
      <c r="H30" s="27"/>
      <c r="I30" s="27">
        <v>1</v>
      </c>
      <c r="J30" s="9">
        <v>31.6</v>
      </c>
      <c r="K30" s="9"/>
      <c r="L30" s="38" t="s">
        <v>69</v>
      </c>
      <c r="M30" s="28">
        <v>1.2</v>
      </c>
      <c r="N30" s="8" t="s">
        <v>70</v>
      </c>
      <c r="O30" s="55" t="s">
        <v>81</v>
      </c>
      <c r="P30" s="56">
        <f>J30*M30</f>
        <v>37.92</v>
      </c>
      <c r="Q30" s="27" t="s">
        <v>40</v>
      </c>
      <c r="R30" s="33"/>
    </row>
    <row r="31" spans="1:18" s="34" customFormat="1" ht="15.75" customHeight="1" x14ac:dyDescent="0.2">
      <c r="A31" s="77"/>
      <c r="B31" s="77"/>
      <c r="C31" s="27"/>
      <c r="D31" s="27"/>
      <c r="E31" s="27"/>
      <c r="F31" s="27"/>
      <c r="G31" s="27"/>
      <c r="H31" s="27" t="s">
        <v>71</v>
      </c>
      <c r="I31" s="27" t="s">
        <v>72</v>
      </c>
      <c r="J31" s="9">
        <v>31.6</v>
      </c>
      <c r="K31" s="7"/>
      <c r="L31" s="38" t="s">
        <v>73</v>
      </c>
      <c r="M31" s="23">
        <v>0.30599999999999999</v>
      </c>
      <c r="N31" s="8" t="s">
        <v>42</v>
      </c>
      <c r="O31" s="55" t="s">
        <v>39</v>
      </c>
      <c r="P31" s="56">
        <f>I31*J31*M31</f>
        <v>48.347999999999999</v>
      </c>
      <c r="Q31" s="27" t="s">
        <v>40</v>
      </c>
      <c r="R31" s="33"/>
    </row>
    <row r="32" spans="1:18" s="34" customFormat="1" ht="12.75" x14ac:dyDescent="0.2">
      <c r="A32" s="77"/>
      <c r="B32" s="77"/>
      <c r="C32" s="27"/>
      <c r="D32" s="27"/>
      <c r="E32" s="27"/>
      <c r="F32" s="27"/>
      <c r="G32" s="27"/>
      <c r="H32" s="27"/>
      <c r="I32" s="27"/>
      <c r="J32" s="9"/>
      <c r="K32" s="7"/>
      <c r="L32" s="38" t="s">
        <v>74</v>
      </c>
      <c r="M32" s="23">
        <v>3.1E-2</v>
      </c>
      <c r="N32" s="8" t="s">
        <v>43</v>
      </c>
      <c r="O32" s="55" t="s">
        <v>39</v>
      </c>
      <c r="P32" s="56">
        <f>I31*J31*M32</f>
        <v>4.8979999999999997</v>
      </c>
      <c r="Q32" s="27" t="s">
        <v>40</v>
      </c>
      <c r="R32" s="33"/>
    </row>
    <row r="33" spans="1:20" s="34" customFormat="1" ht="12.75" x14ac:dyDescent="0.2">
      <c r="A33" s="77"/>
      <c r="B33" s="77"/>
      <c r="C33" s="40"/>
      <c r="E33" s="27"/>
      <c r="F33" s="27"/>
      <c r="G33" s="27"/>
      <c r="H33" s="27"/>
      <c r="I33" s="27"/>
      <c r="J33" s="9"/>
      <c r="K33" s="7"/>
      <c r="L33" s="38" t="s">
        <v>75</v>
      </c>
      <c r="M33" s="23">
        <v>3.7999999999999999E-2</v>
      </c>
      <c r="N33" s="8" t="s">
        <v>44</v>
      </c>
      <c r="O33" s="55" t="s">
        <v>39</v>
      </c>
      <c r="P33" s="56">
        <f>I31*J31*M33</f>
        <v>6.0039999999999996</v>
      </c>
      <c r="Q33" s="27" t="s">
        <v>40</v>
      </c>
      <c r="R33" s="33"/>
    </row>
    <row r="34" spans="1:20" s="34" customFormat="1" ht="12.75" x14ac:dyDescent="0.2">
      <c r="A34" s="77"/>
      <c r="B34" s="77"/>
      <c r="C34" s="27"/>
      <c r="D34" s="27"/>
      <c r="E34" s="27"/>
      <c r="F34" s="27"/>
      <c r="G34" s="27"/>
      <c r="H34" s="27"/>
      <c r="I34" s="27"/>
      <c r="J34" s="9"/>
      <c r="K34" s="7"/>
      <c r="L34" s="38" t="s">
        <v>76</v>
      </c>
      <c r="M34" s="23">
        <v>0.06</v>
      </c>
      <c r="N34" s="8" t="s">
        <v>49</v>
      </c>
      <c r="O34" s="55" t="s">
        <v>39</v>
      </c>
      <c r="P34" s="56">
        <f>I31*J31*M34</f>
        <v>9.48</v>
      </c>
      <c r="Q34" s="27" t="s">
        <v>40</v>
      </c>
      <c r="R34" s="33"/>
    </row>
    <row r="35" spans="1:20" s="34" customFormat="1" ht="16.5" customHeight="1" x14ac:dyDescent="0.2">
      <c r="A35" s="78"/>
      <c r="B35" s="78"/>
      <c r="C35" s="27"/>
      <c r="D35" s="27"/>
      <c r="E35" s="27"/>
      <c r="F35" s="27"/>
      <c r="G35" s="27"/>
      <c r="H35" s="27"/>
      <c r="I35" s="27"/>
      <c r="J35" s="9"/>
      <c r="K35" s="7"/>
      <c r="L35" s="38" t="s">
        <v>77</v>
      </c>
      <c r="M35" s="23">
        <v>0.1</v>
      </c>
      <c r="N35" s="8" t="s">
        <v>45</v>
      </c>
      <c r="O35" s="55" t="s">
        <v>39</v>
      </c>
      <c r="P35" s="56">
        <f>J31*M35</f>
        <v>3.16</v>
      </c>
      <c r="Q35" s="27" t="s">
        <v>40</v>
      </c>
      <c r="R35" s="33"/>
    </row>
    <row r="36" spans="1:20" x14ac:dyDescent="0.25">
      <c r="A36" s="11"/>
      <c r="B36" s="11"/>
      <c r="C36" s="12"/>
      <c r="D36" s="12"/>
      <c r="E36" s="12"/>
      <c r="F36" s="12"/>
      <c r="G36" s="12"/>
      <c r="H36" s="13"/>
      <c r="I36" s="12"/>
      <c r="J36" s="13"/>
      <c r="K36" s="13"/>
      <c r="L36" s="14"/>
      <c r="M36" s="15"/>
      <c r="N36" s="16"/>
      <c r="O36" s="14"/>
      <c r="P36" s="13"/>
      <c r="Q36" s="14"/>
    </row>
    <row r="37" spans="1:20" s="1" customFormat="1" ht="18" customHeight="1" x14ac:dyDescent="0.25">
      <c r="A37" s="17"/>
      <c r="B37" s="1" t="s">
        <v>46</v>
      </c>
      <c r="F37" s="17"/>
      <c r="G37" s="17"/>
      <c r="H37" s="17"/>
      <c r="I37" s="17"/>
      <c r="J37" s="17"/>
      <c r="K37" s="17"/>
      <c r="L37" s="18"/>
      <c r="M37" s="18"/>
      <c r="N37" s="18"/>
      <c r="O37" s="18"/>
      <c r="P37" s="17"/>
      <c r="Q37" s="17"/>
      <c r="R37" s="17"/>
    </row>
    <row r="38" spans="1:20" s="1" customFormat="1" ht="18" customHeight="1" x14ac:dyDescent="0.25">
      <c r="A38" s="17"/>
      <c r="B38" s="1" t="s">
        <v>87</v>
      </c>
      <c r="F38" s="17"/>
      <c r="G38" s="17"/>
      <c r="H38" s="17"/>
      <c r="I38" s="17"/>
      <c r="J38" s="17"/>
      <c r="K38" s="17"/>
      <c r="L38" s="17"/>
      <c r="M38" s="17"/>
      <c r="N38" s="18"/>
      <c r="O38" s="18"/>
      <c r="P38" s="17"/>
      <c r="Q38" s="17"/>
      <c r="R38" s="17"/>
    </row>
    <row r="39" spans="1:20" s="1" customFormat="1" ht="18" customHeight="1" x14ac:dyDescent="0.25">
      <c r="A39" s="17"/>
      <c r="B39" s="92"/>
      <c r="C39" s="92"/>
      <c r="D39" s="92"/>
      <c r="E39" s="92"/>
      <c r="F39" s="92"/>
      <c r="O39" s="58"/>
      <c r="P39" s="58"/>
      <c r="Q39" s="19"/>
      <c r="R39" s="17"/>
    </row>
    <row r="40" spans="1:20" s="1" customFormat="1" ht="32.25" customHeight="1" x14ac:dyDescent="0.2">
      <c r="A40" s="17"/>
      <c r="B40" s="93"/>
      <c r="C40" s="93"/>
      <c r="D40" s="93"/>
      <c r="E40" s="93"/>
      <c r="F40" s="22"/>
      <c r="G40" s="62"/>
      <c r="H40" s="94" t="s">
        <v>85</v>
      </c>
      <c r="I40" s="94"/>
      <c r="J40" s="94"/>
      <c r="K40" s="94"/>
      <c r="L40" s="94"/>
      <c r="M40" s="94"/>
      <c r="N40" s="94"/>
      <c r="O40" s="94"/>
      <c r="P40" s="94"/>
      <c r="Q40" s="61"/>
      <c r="R40" s="61"/>
      <c r="S40" s="61"/>
      <c r="T40" s="61"/>
    </row>
    <row r="41" spans="1:20" s="1" customFormat="1" ht="11.25" customHeight="1" x14ac:dyDescent="0.2">
      <c r="A41" s="17"/>
      <c r="B41" s="71"/>
      <c r="C41" s="71"/>
      <c r="D41" s="71"/>
      <c r="E41" s="71"/>
      <c r="F41" s="2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61"/>
      <c r="R41" s="61"/>
      <c r="S41" s="61"/>
      <c r="T41" s="61"/>
    </row>
    <row r="42" spans="1:20" s="1" customFormat="1" ht="18" customHeight="1" x14ac:dyDescent="0.2">
      <c r="A42" s="17"/>
      <c r="E42" s="44"/>
      <c r="F42" s="91" t="s">
        <v>47</v>
      </c>
      <c r="G42" s="91"/>
      <c r="H42" s="91"/>
      <c r="I42" s="20"/>
      <c r="J42" s="20"/>
      <c r="K42" s="20"/>
      <c r="L42" s="21"/>
      <c r="M42" s="20"/>
      <c r="N42" s="20"/>
      <c r="O42" s="59" t="s">
        <v>86</v>
      </c>
      <c r="P42" s="18"/>
      <c r="Q42" s="18"/>
      <c r="R42" s="18"/>
    </row>
    <row r="43" spans="1:20" s="1" customFormat="1" ht="18" customHeight="1" x14ac:dyDescent="0.2">
      <c r="A43" s="17"/>
      <c r="E43" s="44"/>
      <c r="F43" s="70"/>
      <c r="G43" s="70"/>
      <c r="H43" s="70"/>
      <c r="I43" s="65"/>
      <c r="J43" s="65"/>
      <c r="K43" s="65"/>
      <c r="L43" s="66"/>
      <c r="M43" s="65"/>
      <c r="N43" s="65"/>
      <c r="O43" s="59"/>
      <c r="P43" s="18"/>
      <c r="Q43" s="18"/>
      <c r="R43" s="18"/>
    </row>
    <row r="44" spans="1:20" s="47" customFormat="1" ht="18" customHeight="1" x14ac:dyDescent="0.25">
      <c r="E44" s="60"/>
      <c r="F44" s="60"/>
      <c r="G44" s="60"/>
      <c r="H44" s="24"/>
      <c r="I44" s="21"/>
      <c r="J44" s="20"/>
      <c r="K44" s="20"/>
      <c r="L44" s="20"/>
      <c r="M44" s="73"/>
      <c r="N44" s="73"/>
      <c r="O44" s="59"/>
      <c r="P44" s="18"/>
      <c r="Q44" s="18"/>
      <c r="R44" s="18"/>
    </row>
  </sheetData>
  <mergeCells count="30">
    <mergeCell ref="F42:H42"/>
    <mergeCell ref="B39:F39"/>
    <mergeCell ref="B40:E40"/>
    <mergeCell ref="H40:P40"/>
    <mergeCell ref="A16:Q16"/>
    <mergeCell ref="A9:Q9"/>
    <mergeCell ref="A10:Q10"/>
    <mergeCell ref="A12:A14"/>
    <mergeCell ref="B12:B14"/>
    <mergeCell ref="F12:F14"/>
    <mergeCell ref="G12:G14"/>
    <mergeCell ref="Q12:Q14"/>
    <mergeCell ref="D12:D14"/>
    <mergeCell ref="E12:E14"/>
    <mergeCell ref="A3:B3"/>
    <mergeCell ref="A4:B4"/>
    <mergeCell ref="N12:P13"/>
    <mergeCell ref="A30:A35"/>
    <mergeCell ref="B30:B35"/>
    <mergeCell ref="A18:Q18"/>
    <mergeCell ref="A19:A23"/>
    <mergeCell ref="B19:B23"/>
    <mergeCell ref="A24:A29"/>
    <mergeCell ref="B24:B29"/>
    <mergeCell ref="H12:H14"/>
    <mergeCell ref="I12:I14"/>
    <mergeCell ref="J12:K13"/>
    <mergeCell ref="L12:L14"/>
    <mergeCell ref="M12:M14"/>
    <mergeCell ref="C12:C14"/>
  </mergeCells>
  <printOptions horizontalCentered="1"/>
  <pageMargins left="0" right="0" top="0.59055118110236227" bottom="0.19685039370078741" header="0" footer="0"/>
  <pageSetup paperSize="256" fitToHeight="0" orientation="landscape" r:id="rId1"/>
  <rowBreaks count="1" manualBreakCount="1">
    <brk id="2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2024-03-20T23:09:16Z</dcterms:modified>
</cp:coreProperties>
</file>